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920" windowHeight="10470" firstSheet="2" activeTab="2"/>
  </bookViews>
  <sheets>
    <sheet name="PCR Sheet 1 (3)" sheetId="1" r:id="rId1"/>
    <sheet name="PCR Sheet 1 (7)" sheetId="2" r:id="rId2"/>
    <sheet name="PCR Sheet 1 cb" sheetId="3" r:id="rId3"/>
  </sheets>
  <definedNames>
    <definedName name="_xlnm.Print_Area" localSheetId="0">'PCR Sheet 1 (3)'!$A$1:$L$40</definedName>
    <definedName name="_xlnm.Print_Area" localSheetId="1">'PCR Sheet 1 (7)'!$A$1:$L$40</definedName>
    <definedName name="_xlnm.Print_Area" localSheetId="2">'PCR Sheet 1 cb'!$A$1:$L$36</definedName>
  </definedNames>
  <calcPr fullCalcOnLoad="1"/>
</workbook>
</file>

<file path=xl/sharedStrings.xml><?xml version="1.0" encoding="utf-8"?>
<sst xmlns="http://schemas.openxmlformats.org/spreadsheetml/2006/main" count="254" uniqueCount="192">
  <si>
    <t>water</t>
  </si>
  <si>
    <t>5X</t>
  </si>
  <si>
    <t>MgCl</t>
  </si>
  <si>
    <t>primer</t>
  </si>
  <si>
    <t>dNTPs</t>
  </si>
  <si>
    <t>Taq</t>
  </si>
  <si>
    <t>DNA</t>
  </si>
  <si>
    <t>Total</t>
  </si>
  <si>
    <t>Parameters</t>
  </si>
  <si>
    <t>initial</t>
  </si>
  <si>
    <t>denaturing</t>
  </si>
  <si>
    <t>annealing</t>
  </si>
  <si>
    <t>polymerizing</t>
  </si>
  <si>
    <t>cycles</t>
  </si>
  <si>
    <t>temp.</t>
  </si>
  <si>
    <t>time</t>
  </si>
  <si>
    <t>Volume</t>
  </si>
  <si>
    <t>PCR DATA SHEET</t>
  </si>
  <si>
    <t>control</t>
  </si>
  <si>
    <t>GENE Cytb</t>
  </si>
  <si>
    <t>Mix X 14</t>
  </si>
  <si>
    <t>Mesohait.1</t>
  </si>
  <si>
    <t>Parakner.1</t>
  </si>
  <si>
    <t>Leiokess.1</t>
  </si>
  <si>
    <t>Csibi.1</t>
  </si>
  <si>
    <t>Tracfasi.1</t>
  </si>
  <si>
    <t>Cgobio.1</t>
  </si>
  <si>
    <t>Cpoec.1</t>
  </si>
  <si>
    <t>CriceOld.1</t>
  </si>
  <si>
    <t>CbairCoff.1</t>
  </si>
  <si>
    <t>CaspSpri.1</t>
  </si>
  <si>
    <t>CpitAsh.1</t>
  </si>
  <si>
    <t>CaleuKen.1</t>
  </si>
  <si>
    <t>CperpEmig.1</t>
  </si>
  <si>
    <t>CgulClear.1</t>
  </si>
  <si>
    <t>CbairTipp.1</t>
  </si>
  <si>
    <t>CtenKlam.1</t>
  </si>
  <si>
    <t>CprinAgen.1</t>
  </si>
  <si>
    <t>CcognLeto.1</t>
  </si>
  <si>
    <t>CkumlOtta.1</t>
  </si>
  <si>
    <t>Parakner.2</t>
  </si>
  <si>
    <t>Cgobio.2</t>
  </si>
  <si>
    <t>Cpoec.2</t>
  </si>
  <si>
    <t>CbeldCroo.1</t>
  </si>
  <si>
    <t>CbeldCroo.2</t>
  </si>
  <si>
    <t>CbairCoff.2</t>
  </si>
  <si>
    <t>CriceOld.2</t>
  </si>
  <si>
    <t>CcognLeto.2</t>
  </si>
  <si>
    <t>CklamLink.1</t>
  </si>
  <si>
    <t>CklamLink.2</t>
  </si>
  <si>
    <t>CaspSpri.2</t>
  </si>
  <si>
    <t>CpitAsh.2</t>
  </si>
  <si>
    <t>CriceNipi.1</t>
  </si>
  <si>
    <t>CriceNipi.2</t>
  </si>
  <si>
    <t>Csibi.2</t>
  </si>
  <si>
    <t>Tracfasi.2</t>
  </si>
  <si>
    <t>CaleuKen.2</t>
  </si>
  <si>
    <t>CcogIng.1</t>
  </si>
  <si>
    <t>CcogIng.2</t>
  </si>
  <si>
    <t>CcogNip.1</t>
  </si>
  <si>
    <t>CcogNip.2</t>
  </si>
  <si>
    <t>CperpEmig.2</t>
  </si>
  <si>
    <t>CgulClear.2</t>
  </si>
  <si>
    <t>CbairTipp.2</t>
  </si>
  <si>
    <t>CtenKlam.2</t>
  </si>
  <si>
    <t>CprinAgen.2</t>
  </si>
  <si>
    <t>Cott2m1.3</t>
  </si>
  <si>
    <t>Cott2m1.4</t>
  </si>
  <si>
    <t>Cott2m1.5</t>
  </si>
  <si>
    <t>Cott2m1.6</t>
  </si>
  <si>
    <t>Cott2m1.7</t>
  </si>
  <si>
    <t>Cott12m1.1</t>
  </si>
  <si>
    <t>Cott12m1.2</t>
  </si>
  <si>
    <t>Cott12m1.3</t>
  </si>
  <si>
    <t>Cott12m1.4</t>
  </si>
  <si>
    <t>Cott12m1.5</t>
  </si>
  <si>
    <t>Cottdeer1.1</t>
  </si>
  <si>
    <t>Cottdeer1.2</t>
  </si>
  <si>
    <t>Cottdeer1.3</t>
  </si>
  <si>
    <t>Cottdeer1.4</t>
  </si>
  <si>
    <t>Cottdeer1.5</t>
  </si>
  <si>
    <t>Cottdeer1.6</t>
  </si>
  <si>
    <t>Cottdeer1.7</t>
  </si>
  <si>
    <t>Cott2mu2.1</t>
  </si>
  <si>
    <t>Cott2mu2.2</t>
  </si>
  <si>
    <t>Cott2mu2.3</t>
  </si>
  <si>
    <t>Cott2mu2.6</t>
  </si>
  <si>
    <t>ParaMyan.1</t>
  </si>
  <si>
    <t>ParaMyan.2</t>
  </si>
  <si>
    <t>AMCall.1</t>
  </si>
  <si>
    <t>AMNoah.1</t>
  </si>
  <si>
    <t>AMNoah.2</t>
  </si>
  <si>
    <t>AMCarp.1</t>
  </si>
  <si>
    <t>AMCarp.2</t>
  </si>
  <si>
    <t>AMKeel.1</t>
  </si>
  <si>
    <t>AMKeel.2</t>
  </si>
  <si>
    <t>AMNorm.3</t>
  </si>
  <si>
    <t>AMNorm.4</t>
  </si>
  <si>
    <t>AMCatt.1</t>
  </si>
  <si>
    <t>AMHerb.1</t>
  </si>
  <si>
    <t>AMHerb.2</t>
  </si>
  <si>
    <t>AMNorm.5</t>
  </si>
  <si>
    <t>AMNorm.6</t>
  </si>
  <si>
    <t>AmacSand.2</t>
  </si>
  <si>
    <t>AM9962.2</t>
  </si>
  <si>
    <t>AM9962.3</t>
  </si>
  <si>
    <t>AM9962.4</t>
  </si>
  <si>
    <t>CEMullr.1</t>
  </si>
  <si>
    <t>CEMullr.2</t>
  </si>
  <si>
    <t>CEMullr.3</t>
  </si>
  <si>
    <t>CEMullr.4</t>
  </si>
  <si>
    <t>PSBrok.1</t>
  </si>
  <si>
    <t>PSBrok.2</t>
  </si>
  <si>
    <t>HypsVan.1</t>
  </si>
  <si>
    <t>HypsComo.1</t>
  </si>
  <si>
    <t>HypsSamo.1</t>
  </si>
  <si>
    <t>Aneso</t>
  </si>
  <si>
    <t>DATE July 2, 2010</t>
  </si>
  <si>
    <t>PRIMERS various</t>
  </si>
  <si>
    <t>Glu18-Cott.Thr.59</t>
  </si>
  <si>
    <t>Mix X 5</t>
  </si>
  <si>
    <t>Mix X 48</t>
  </si>
  <si>
    <t>Mix X 23</t>
  </si>
  <si>
    <t>Glu31-AM.Thr.32</t>
  </si>
  <si>
    <t>Glu31-AM.Thr.28</t>
  </si>
  <si>
    <t>RF.Thr.48</t>
  </si>
  <si>
    <t>Arg.tera.2F-ND4R.cott.599R</t>
  </si>
  <si>
    <t>Eleo.Thr.40</t>
  </si>
  <si>
    <t>DB58</t>
  </si>
  <si>
    <t>DB59</t>
  </si>
  <si>
    <t>DB60</t>
  </si>
  <si>
    <t>DB61</t>
  </si>
  <si>
    <t>DB68</t>
  </si>
  <si>
    <t>DB69</t>
  </si>
  <si>
    <t>DB70</t>
  </si>
  <si>
    <t>DB71</t>
  </si>
  <si>
    <t>DB79</t>
  </si>
  <si>
    <t>MCC67</t>
  </si>
  <si>
    <t>MCC68</t>
  </si>
  <si>
    <t>MCC69</t>
  </si>
  <si>
    <t>Mix X 18+DB</t>
  </si>
  <si>
    <t>Mix X 8</t>
  </si>
  <si>
    <t>Mix X 3</t>
  </si>
  <si>
    <t>Lys22F-CO3R</t>
  </si>
  <si>
    <t>GincSent.4</t>
  </si>
  <si>
    <t>Mgrac.4</t>
  </si>
  <si>
    <t>MN9785.2</t>
  </si>
  <si>
    <t>MN9788.1</t>
  </si>
  <si>
    <t>MN9788.2</t>
  </si>
  <si>
    <t>MN97129.1</t>
  </si>
  <si>
    <t>Mgrac.5</t>
  </si>
  <si>
    <t>Mgrac.2</t>
  </si>
  <si>
    <t>Mgrac.3</t>
  </si>
  <si>
    <t>MN9788.3</t>
  </si>
  <si>
    <t>MN9788.4</t>
  </si>
  <si>
    <t>MN97129.2</t>
  </si>
  <si>
    <t>MN97129.3</t>
  </si>
  <si>
    <t>MN97133.2</t>
  </si>
  <si>
    <t>MN97133.3</t>
  </si>
  <si>
    <t>MN97133.4</t>
  </si>
  <si>
    <t>MNHL001.1</t>
  </si>
  <si>
    <t>MNHL009.1</t>
  </si>
  <si>
    <t>MNHL009.2</t>
  </si>
  <si>
    <t>MNHL009.3</t>
  </si>
  <si>
    <t>MNHL009.4</t>
  </si>
  <si>
    <t>MNHL009.5</t>
  </si>
  <si>
    <t>ME0115.2</t>
  </si>
  <si>
    <t>MEHL003.1</t>
  </si>
  <si>
    <t>MEHL003.2</t>
  </si>
  <si>
    <t>MEHL003.3</t>
  </si>
  <si>
    <t>MEHL005.1</t>
  </si>
  <si>
    <t>MEHL005.2</t>
  </si>
  <si>
    <t>MEHL007.1</t>
  </si>
  <si>
    <t>MEWFC.exGB.1</t>
  </si>
  <si>
    <t>Gwan.exMH</t>
  </si>
  <si>
    <t>Calle.2</t>
  </si>
  <si>
    <t>Cf.sent.exJG</t>
  </si>
  <si>
    <t>CF.Wan.exJG</t>
  </si>
  <si>
    <t>CF.Clear.exGB</t>
  </si>
  <si>
    <t>CF.Clear.exJG</t>
  </si>
  <si>
    <t>Cfasc.Brah.2</t>
  </si>
  <si>
    <t>Cfasc.Brah.1</t>
  </si>
  <si>
    <t>Cfasc.Kali.Firu.Dabra.1</t>
  </si>
  <si>
    <t>PRIMERS Glu18-RF.Thr.48</t>
  </si>
  <si>
    <t>MN97129.4</t>
  </si>
  <si>
    <t>MN97129.5</t>
  </si>
  <si>
    <t>MN97133.5</t>
  </si>
  <si>
    <t>Mgold.pap0722.3</t>
  </si>
  <si>
    <t>Mgold.pap0722.6</t>
  </si>
  <si>
    <t>Mix X 47</t>
  </si>
  <si>
    <t>DATE Jan 21, 2012</t>
  </si>
  <si>
    <t>extension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</si>
</sst>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55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55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bestFit="1" customWidth="1"/>
    <col min="2" max="2" width="16.57421875" style="0" bestFit="1" customWidth="1"/>
    <col min="3" max="3" width="9.00390625" style="0" bestFit="1" customWidth="1"/>
    <col min="4" max="4" width="16.8515625" style="0" bestFit="1" customWidth="1"/>
    <col min="5" max="5" width="3.8515625" style="0" bestFit="1" customWidth="1"/>
    <col min="6" max="6" width="14.7109375" style="0" customWidth="1"/>
    <col min="7" max="7" width="3.8515625" style="0" bestFit="1" customWidth="1"/>
    <col min="8" max="8" width="14.7109375" style="0" customWidth="1"/>
    <col min="9" max="9" width="3.8515625" style="0" customWidth="1"/>
    <col min="10" max="10" width="15.421875" style="0" customWidth="1"/>
    <col min="11" max="11" width="3.8515625" style="0" bestFit="1" customWidth="1"/>
    <col min="12" max="12" width="14.7109375" style="0" customWidth="1"/>
    <col min="13" max="14" width="10.421875" style="0" bestFit="1" customWidth="1"/>
    <col min="15" max="15" width="11.28125" style="0" bestFit="1" customWidth="1"/>
  </cols>
  <sheetData>
    <row r="1" ht="25.5">
      <c r="G1" s="1" t="s">
        <v>17</v>
      </c>
    </row>
    <row r="2" spans="1:9" s="5" customFormat="1" ht="18">
      <c r="A2" s="5" t="s">
        <v>117</v>
      </c>
      <c r="E2" s="5" t="s">
        <v>19</v>
      </c>
      <c r="I2" s="5" t="s">
        <v>118</v>
      </c>
    </row>
    <row r="3" spans="1:9" ht="15">
      <c r="A3" s="2"/>
      <c r="E3" s="2"/>
      <c r="H3" s="2"/>
      <c r="I3" s="2"/>
    </row>
    <row r="4" spans="1:12" ht="15">
      <c r="A4" s="2">
        <v>1</v>
      </c>
      <c r="B4" t="s">
        <v>21</v>
      </c>
      <c r="C4" s="2">
        <v>17</v>
      </c>
      <c r="D4" t="s">
        <v>37</v>
      </c>
      <c r="E4" s="2">
        <v>33</v>
      </c>
      <c r="F4" t="s">
        <v>53</v>
      </c>
      <c r="G4" s="2">
        <v>49</v>
      </c>
      <c r="H4" t="s">
        <v>69</v>
      </c>
      <c r="I4" s="2">
        <v>65</v>
      </c>
      <c r="J4" t="s">
        <v>85</v>
      </c>
      <c r="K4" s="2">
        <v>81</v>
      </c>
      <c r="L4" t="s">
        <v>101</v>
      </c>
    </row>
    <row r="5" spans="1:12" ht="15">
      <c r="A5" s="2">
        <v>2</v>
      </c>
      <c r="B5" t="s">
        <v>22</v>
      </c>
      <c r="C5" s="2">
        <v>18</v>
      </c>
      <c r="D5" t="s">
        <v>38</v>
      </c>
      <c r="E5" s="2">
        <v>34</v>
      </c>
      <c r="F5" t="s">
        <v>54</v>
      </c>
      <c r="G5" s="2">
        <v>50</v>
      </c>
      <c r="H5" t="s">
        <v>70</v>
      </c>
      <c r="I5" s="2">
        <v>66</v>
      </c>
      <c r="J5" t="s">
        <v>86</v>
      </c>
      <c r="K5" s="2">
        <v>82</v>
      </c>
      <c r="L5" t="s">
        <v>102</v>
      </c>
    </row>
    <row r="6" spans="1:12" ht="15">
      <c r="A6" s="2">
        <v>3</v>
      </c>
      <c r="B6" t="s">
        <v>23</v>
      </c>
      <c r="C6" s="2">
        <v>19</v>
      </c>
      <c r="D6" t="s">
        <v>39</v>
      </c>
      <c r="E6" s="2">
        <v>35</v>
      </c>
      <c r="F6" t="s">
        <v>55</v>
      </c>
      <c r="G6" s="2">
        <v>51</v>
      </c>
      <c r="H6" t="s">
        <v>71</v>
      </c>
      <c r="I6" s="2">
        <v>67</v>
      </c>
      <c r="J6" t="s">
        <v>87</v>
      </c>
      <c r="K6" s="2">
        <v>83</v>
      </c>
      <c r="L6" s="8" t="s">
        <v>103</v>
      </c>
    </row>
    <row r="7" spans="1:12" ht="15">
      <c r="A7" s="2">
        <v>4</v>
      </c>
      <c r="B7" t="s">
        <v>24</v>
      </c>
      <c r="C7" s="2">
        <v>20</v>
      </c>
      <c r="D7" t="s">
        <v>40</v>
      </c>
      <c r="E7" s="2">
        <v>36</v>
      </c>
      <c r="F7" t="s">
        <v>56</v>
      </c>
      <c r="G7" s="2">
        <v>52</v>
      </c>
      <c r="H7" t="s">
        <v>72</v>
      </c>
      <c r="I7" s="2">
        <v>68</v>
      </c>
      <c r="J7" t="s">
        <v>88</v>
      </c>
      <c r="K7" s="2">
        <v>84</v>
      </c>
      <c r="L7" s="9" t="s">
        <v>104</v>
      </c>
    </row>
    <row r="8" spans="1:12" ht="15">
      <c r="A8" s="2">
        <v>5</v>
      </c>
      <c r="B8" t="s">
        <v>25</v>
      </c>
      <c r="C8" s="2">
        <v>21</v>
      </c>
      <c r="D8" t="s">
        <v>41</v>
      </c>
      <c r="E8" s="2">
        <v>37</v>
      </c>
      <c r="F8" t="s">
        <v>57</v>
      </c>
      <c r="G8" s="2">
        <v>53</v>
      </c>
      <c r="H8" t="s">
        <v>73</v>
      </c>
      <c r="I8" s="2">
        <v>69</v>
      </c>
      <c r="J8" t="s">
        <v>89</v>
      </c>
      <c r="K8" s="2">
        <v>85</v>
      </c>
      <c r="L8" s="9" t="s">
        <v>105</v>
      </c>
    </row>
    <row r="9" spans="1:12" ht="15">
      <c r="A9" s="2">
        <v>6</v>
      </c>
      <c r="B9" t="s">
        <v>26</v>
      </c>
      <c r="C9" s="2">
        <v>22</v>
      </c>
      <c r="D9" t="s">
        <v>42</v>
      </c>
      <c r="E9" s="2">
        <v>38</v>
      </c>
      <c r="F9" t="s">
        <v>58</v>
      </c>
      <c r="G9" s="2">
        <v>54</v>
      </c>
      <c r="H9" t="s">
        <v>74</v>
      </c>
      <c r="I9" s="2">
        <v>70</v>
      </c>
      <c r="J9" t="s">
        <v>90</v>
      </c>
      <c r="K9" s="2">
        <v>86</v>
      </c>
      <c r="L9" s="9" t="s">
        <v>106</v>
      </c>
    </row>
    <row r="10" spans="1:12" ht="15">
      <c r="A10" s="2">
        <v>7</v>
      </c>
      <c r="B10" t="s">
        <v>27</v>
      </c>
      <c r="C10" s="2">
        <v>23</v>
      </c>
      <c r="D10" t="s">
        <v>43</v>
      </c>
      <c r="E10" s="2">
        <v>39</v>
      </c>
      <c r="F10" t="s">
        <v>59</v>
      </c>
      <c r="G10" s="2">
        <v>55</v>
      </c>
      <c r="H10" t="s">
        <v>75</v>
      </c>
      <c r="I10" s="2">
        <v>71</v>
      </c>
      <c r="J10" t="s">
        <v>91</v>
      </c>
      <c r="K10" s="2">
        <v>87</v>
      </c>
      <c r="L10" t="s">
        <v>128</v>
      </c>
    </row>
    <row r="11" spans="1:12" ht="15">
      <c r="A11" s="2">
        <v>8</v>
      </c>
      <c r="B11" t="s">
        <v>28</v>
      </c>
      <c r="C11" s="2">
        <v>24</v>
      </c>
      <c r="D11" t="s">
        <v>44</v>
      </c>
      <c r="E11" s="2">
        <v>40</v>
      </c>
      <c r="F11" t="s">
        <v>60</v>
      </c>
      <c r="G11" s="2">
        <v>56</v>
      </c>
      <c r="H11" t="s">
        <v>76</v>
      </c>
      <c r="I11" s="2">
        <v>72</v>
      </c>
      <c r="J11" t="s">
        <v>92</v>
      </c>
      <c r="K11" s="2">
        <v>88</v>
      </c>
      <c r="L11" t="s">
        <v>129</v>
      </c>
    </row>
    <row r="12" spans="1:12" ht="15">
      <c r="A12" s="2">
        <v>9</v>
      </c>
      <c r="B12" t="s">
        <v>29</v>
      </c>
      <c r="C12" s="2">
        <v>25</v>
      </c>
      <c r="D12" t="s">
        <v>45</v>
      </c>
      <c r="E12" s="2">
        <v>41</v>
      </c>
      <c r="F12" t="s">
        <v>61</v>
      </c>
      <c r="G12" s="2">
        <v>57</v>
      </c>
      <c r="H12" t="s">
        <v>77</v>
      </c>
      <c r="I12" s="2">
        <v>73</v>
      </c>
      <c r="J12" t="s">
        <v>93</v>
      </c>
      <c r="K12" s="2">
        <v>89</v>
      </c>
      <c r="L12" t="s">
        <v>130</v>
      </c>
    </row>
    <row r="13" spans="1:12" ht="15">
      <c r="A13" s="2">
        <v>10</v>
      </c>
      <c r="B13" t="s">
        <v>30</v>
      </c>
      <c r="C13" s="2">
        <v>26</v>
      </c>
      <c r="D13" t="s">
        <v>46</v>
      </c>
      <c r="E13" s="2">
        <v>42</v>
      </c>
      <c r="F13" t="s">
        <v>62</v>
      </c>
      <c r="G13" s="2">
        <v>58</v>
      </c>
      <c r="H13" t="s">
        <v>78</v>
      </c>
      <c r="I13" s="2">
        <v>74</v>
      </c>
      <c r="J13" t="s">
        <v>94</v>
      </c>
      <c r="K13" s="2">
        <v>90</v>
      </c>
      <c r="L13" t="s">
        <v>131</v>
      </c>
    </row>
    <row r="14" spans="1:12" ht="15">
      <c r="A14" s="2">
        <v>11</v>
      </c>
      <c r="B14" t="s">
        <v>31</v>
      </c>
      <c r="C14" s="2">
        <v>27</v>
      </c>
      <c r="D14" t="s">
        <v>47</v>
      </c>
      <c r="E14" s="2">
        <v>43</v>
      </c>
      <c r="F14" t="s">
        <v>63</v>
      </c>
      <c r="G14" s="2">
        <v>59</v>
      </c>
      <c r="H14" t="s">
        <v>79</v>
      </c>
      <c r="I14" s="2">
        <v>75</v>
      </c>
      <c r="J14" t="s">
        <v>95</v>
      </c>
      <c r="K14" s="2">
        <v>91</v>
      </c>
      <c r="L14" t="s">
        <v>132</v>
      </c>
    </row>
    <row r="15" spans="1:12" ht="15">
      <c r="A15" s="2">
        <v>12</v>
      </c>
      <c r="B15" t="s">
        <v>32</v>
      </c>
      <c r="C15" s="2">
        <v>28</v>
      </c>
      <c r="D15" t="s">
        <v>48</v>
      </c>
      <c r="E15" s="2">
        <v>44</v>
      </c>
      <c r="F15" t="s">
        <v>64</v>
      </c>
      <c r="G15" s="2">
        <v>60</v>
      </c>
      <c r="H15" t="s">
        <v>80</v>
      </c>
      <c r="I15" s="2">
        <v>76</v>
      </c>
      <c r="J15" t="s">
        <v>96</v>
      </c>
      <c r="K15" s="2">
        <v>92</v>
      </c>
      <c r="L15" t="s">
        <v>133</v>
      </c>
    </row>
    <row r="16" spans="1:12" ht="15">
      <c r="A16" s="2">
        <v>13</v>
      </c>
      <c r="B16" t="s">
        <v>33</v>
      </c>
      <c r="C16" s="2">
        <v>29</v>
      </c>
      <c r="D16" t="s">
        <v>49</v>
      </c>
      <c r="E16" s="2">
        <v>45</v>
      </c>
      <c r="F16" t="s">
        <v>65</v>
      </c>
      <c r="G16" s="2">
        <v>61</v>
      </c>
      <c r="H16" t="s">
        <v>81</v>
      </c>
      <c r="I16" s="2">
        <v>77</v>
      </c>
      <c r="J16" t="s">
        <v>97</v>
      </c>
      <c r="K16" s="2">
        <v>93</v>
      </c>
      <c r="L16" t="s">
        <v>134</v>
      </c>
    </row>
    <row r="17" spans="1:12" ht="15">
      <c r="A17" s="2">
        <v>14</v>
      </c>
      <c r="B17" t="s">
        <v>34</v>
      </c>
      <c r="C17" s="2">
        <v>30</v>
      </c>
      <c r="D17" t="s">
        <v>50</v>
      </c>
      <c r="E17" s="2">
        <v>46</v>
      </c>
      <c r="F17" t="s">
        <v>66</v>
      </c>
      <c r="G17" s="2">
        <v>62</v>
      </c>
      <c r="H17" t="s">
        <v>82</v>
      </c>
      <c r="I17" s="2">
        <v>78</v>
      </c>
      <c r="J17" t="s">
        <v>98</v>
      </c>
      <c r="K17" s="2">
        <v>94</v>
      </c>
      <c r="L17" t="s">
        <v>135</v>
      </c>
    </row>
    <row r="18" spans="1:12" ht="15">
      <c r="A18" s="2">
        <v>15</v>
      </c>
      <c r="B18" t="s">
        <v>35</v>
      </c>
      <c r="C18" s="2">
        <v>31</v>
      </c>
      <c r="D18" t="s">
        <v>51</v>
      </c>
      <c r="E18" s="2">
        <v>47</v>
      </c>
      <c r="F18" t="s">
        <v>67</v>
      </c>
      <c r="G18" s="2">
        <v>63</v>
      </c>
      <c r="H18" t="s">
        <v>83</v>
      </c>
      <c r="I18" s="2">
        <v>79</v>
      </c>
      <c r="J18" t="s">
        <v>99</v>
      </c>
      <c r="K18" s="2">
        <v>95</v>
      </c>
      <c r="L18" t="s">
        <v>136</v>
      </c>
    </row>
    <row r="19" spans="1:11" ht="15">
      <c r="A19" s="2">
        <v>16</v>
      </c>
      <c r="B19" t="s">
        <v>36</v>
      </c>
      <c r="C19" s="2">
        <v>32</v>
      </c>
      <c r="D19" t="s">
        <v>52</v>
      </c>
      <c r="E19" s="2">
        <v>48</v>
      </c>
      <c r="F19" t="s">
        <v>68</v>
      </c>
      <c r="G19" s="2">
        <v>64</v>
      </c>
      <c r="H19" t="s">
        <v>84</v>
      </c>
      <c r="I19" s="2">
        <v>80</v>
      </c>
      <c r="J19" t="s">
        <v>100</v>
      </c>
      <c r="K19" s="2">
        <v>96</v>
      </c>
    </row>
    <row r="20" spans="3:14" ht="15">
      <c r="C20" s="2"/>
      <c r="D20" t="s">
        <v>119</v>
      </c>
      <c r="F20" t="s">
        <v>126</v>
      </c>
      <c r="H20" t="s">
        <v>123</v>
      </c>
      <c r="J20" t="s">
        <v>124</v>
      </c>
      <c r="K20" s="9"/>
      <c r="M20" s="9"/>
      <c r="N20" s="9"/>
    </row>
    <row r="21" spans="3:14" ht="15">
      <c r="C21" s="4" t="s">
        <v>16</v>
      </c>
      <c r="D21" s="4" t="s">
        <v>121</v>
      </c>
      <c r="E21" s="4"/>
      <c r="F21" s="4" t="s">
        <v>122</v>
      </c>
      <c r="G21" s="2"/>
      <c r="H21" s="4" t="s">
        <v>140</v>
      </c>
      <c r="J21" s="4" t="s">
        <v>20</v>
      </c>
      <c r="K21" s="4"/>
      <c r="M21" s="4"/>
      <c r="N21" s="4"/>
    </row>
    <row r="22" spans="2:14" ht="15">
      <c r="B22" s="2" t="s">
        <v>0</v>
      </c>
      <c r="C22" s="2">
        <v>13.675</v>
      </c>
      <c r="D22" s="2">
        <f>48*C22</f>
        <v>656.4000000000001</v>
      </c>
      <c r="E22" s="2"/>
      <c r="F22" s="2">
        <f>23*C22</f>
        <v>314.52500000000003</v>
      </c>
      <c r="G22" s="2"/>
      <c r="H22" s="2">
        <f>18*C22</f>
        <v>246.15</v>
      </c>
      <c r="J22" s="2">
        <f aca="true" t="shared" si="0" ref="J22:J28">14*C22</f>
        <v>191.45000000000002</v>
      </c>
      <c r="K22" s="2"/>
      <c r="M22" s="2"/>
      <c r="N22" s="2"/>
    </row>
    <row r="23" spans="2:14" ht="15">
      <c r="B23" s="2" t="s">
        <v>1</v>
      </c>
      <c r="C23" s="2">
        <v>5</v>
      </c>
      <c r="D23" s="2">
        <f aca="true" t="shared" si="1" ref="D23:D28">48*C23</f>
        <v>240</v>
      </c>
      <c r="E23" s="2"/>
      <c r="F23" s="2">
        <f aca="true" t="shared" si="2" ref="F23:F28">23*C23</f>
        <v>115</v>
      </c>
      <c r="G23" s="2"/>
      <c r="H23" s="2">
        <f aca="true" t="shared" si="3" ref="H23:H28">18*C23</f>
        <v>90</v>
      </c>
      <c r="J23" s="2">
        <f t="shared" si="0"/>
        <v>70</v>
      </c>
      <c r="K23" s="2"/>
      <c r="M23" s="2"/>
      <c r="N23" s="2"/>
    </row>
    <row r="24" spans="2:14" ht="15">
      <c r="B24" s="2" t="s">
        <v>2</v>
      </c>
      <c r="C24" s="2">
        <v>2.5</v>
      </c>
      <c r="D24" s="2">
        <f t="shared" si="1"/>
        <v>120</v>
      </c>
      <c r="E24" s="2"/>
      <c r="F24" s="2">
        <f t="shared" si="2"/>
        <v>57.5</v>
      </c>
      <c r="G24" s="2"/>
      <c r="H24" s="2">
        <f t="shared" si="3"/>
        <v>45</v>
      </c>
      <c r="J24" s="2">
        <f t="shared" si="0"/>
        <v>35</v>
      </c>
      <c r="K24" s="2"/>
      <c r="M24" s="2"/>
      <c r="N24" s="2"/>
    </row>
    <row r="25" spans="2:14" ht="15">
      <c r="B25" s="2" t="s">
        <v>3</v>
      </c>
      <c r="C25" s="2">
        <v>1.25</v>
      </c>
      <c r="D25" s="2">
        <f t="shared" si="1"/>
        <v>60</v>
      </c>
      <c r="E25" s="2"/>
      <c r="F25" s="2">
        <f t="shared" si="2"/>
        <v>28.75</v>
      </c>
      <c r="G25" s="2"/>
      <c r="H25" s="2">
        <f t="shared" si="3"/>
        <v>22.5</v>
      </c>
      <c r="J25" s="2">
        <f t="shared" si="0"/>
        <v>17.5</v>
      </c>
      <c r="K25" s="2"/>
      <c r="M25" s="2"/>
      <c r="N25" s="2"/>
    </row>
    <row r="26" spans="2:14" ht="15">
      <c r="B26" s="2" t="s">
        <v>3</v>
      </c>
      <c r="C26" s="2">
        <v>1.25</v>
      </c>
      <c r="D26" s="2">
        <f t="shared" si="1"/>
        <v>60</v>
      </c>
      <c r="E26" s="2"/>
      <c r="F26" s="2">
        <f t="shared" si="2"/>
        <v>28.75</v>
      </c>
      <c r="G26" s="2"/>
      <c r="H26" s="2">
        <f t="shared" si="3"/>
        <v>22.5</v>
      </c>
      <c r="J26" s="2">
        <f t="shared" si="0"/>
        <v>17.5</v>
      </c>
      <c r="K26" s="2"/>
      <c r="M26" s="2"/>
      <c r="N26" s="2"/>
    </row>
    <row r="27" spans="2:14" ht="15">
      <c r="B27" s="2" t="s">
        <v>4</v>
      </c>
      <c r="C27" s="2">
        <v>0.2</v>
      </c>
      <c r="D27" s="2">
        <f t="shared" si="1"/>
        <v>9.600000000000001</v>
      </c>
      <c r="E27" s="2"/>
      <c r="F27" s="2">
        <f t="shared" si="2"/>
        <v>4.6000000000000005</v>
      </c>
      <c r="G27" s="2"/>
      <c r="H27" s="2">
        <f t="shared" si="3"/>
        <v>3.6</v>
      </c>
      <c r="J27" s="2">
        <f t="shared" si="0"/>
        <v>2.8000000000000003</v>
      </c>
      <c r="K27" s="2"/>
      <c r="M27" s="2"/>
      <c r="N27" s="2"/>
    </row>
    <row r="28" spans="2:14" ht="15">
      <c r="B28" s="2" t="s">
        <v>5</v>
      </c>
      <c r="C28" s="2">
        <v>0.125</v>
      </c>
      <c r="D28" s="2">
        <f t="shared" si="1"/>
        <v>6</v>
      </c>
      <c r="E28" s="2"/>
      <c r="F28" s="2">
        <f t="shared" si="2"/>
        <v>2.875</v>
      </c>
      <c r="G28" s="2"/>
      <c r="H28" s="2">
        <f t="shared" si="3"/>
        <v>2.25</v>
      </c>
      <c r="J28" s="2">
        <f t="shared" si="0"/>
        <v>1.75</v>
      </c>
      <c r="K28" s="2"/>
      <c r="M28" s="2"/>
      <c r="N28" s="2"/>
    </row>
    <row r="29" spans="2:9" ht="15">
      <c r="B29" s="2" t="s">
        <v>6</v>
      </c>
      <c r="C29" s="2">
        <v>1</v>
      </c>
      <c r="E29" s="2"/>
      <c r="G29" s="2"/>
      <c r="H29" s="2"/>
      <c r="I29" s="2"/>
    </row>
    <row r="30" spans="2:9" ht="15">
      <c r="B30" s="2" t="s">
        <v>7</v>
      </c>
      <c r="C30" s="2">
        <f>SUM(C22:C29)</f>
        <v>25</v>
      </c>
      <c r="E30" s="2"/>
      <c r="G30" s="2"/>
      <c r="H30" s="2"/>
      <c r="I30" s="2"/>
    </row>
    <row r="31" spans="2:9" ht="15">
      <c r="B31" s="2"/>
      <c r="C31" s="2"/>
      <c r="D31" s="2"/>
      <c r="E31" s="2"/>
      <c r="G31" s="2"/>
      <c r="H31" s="2"/>
      <c r="I31" s="2"/>
    </row>
    <row r="32" spans="2:9" ht="15">
      <c r="B32" s="2" t="s">
        <v>8</v>
      </c>
      <c r="C32" s="6" t="s">
        <v>14</v>
      </c>
      <c r="D32" s="6" t="s">
        <v>15</v>
      </c>
      <c r="G32" s="2"/>
      <c r="H32" s="2"/>
      <c r="I32" s="2"/>
    </row>
    <row r="33" spans="2:9" ht="15">
      <c r="B33" s="2" t="s">
        <v>9</v>
      </c>
      <c r="C33" s="2">
        <v>95</v>
      </c>
      <c r="D33" s="3">
        <v>0.08333333333333333</v>
      </c>
      <c r="G33" s="2"/>
      <c r="H33" s="2"/>
      <c r="I33" s="2"/>
    </row>
    <row r="34" spans="2:9" ht="15">
      <c r="B34" s="2" t="s">
        <v>10</v>
      </c>
      <c r="C34" s="2">
        <v>95</v>
      </c>
      <c r="D34" s="2">
        <v>30</v>
      </c>
      <c r="G34" s="2"/>
      <c r="H34" s="2"/>
      <c r="I34" s="2"/>
    </row>
    <row r="35" spans="2:9" ht="15">
      <c r="B35" s="2" t="s">
        <v>11</v>
      </c>
      <c r="C35" s="2">
        <v>48</v>
      </c>
      <c r="D35" s="2">
        <v>30</v>
      </c>
      <c r="G35" s="2"/>
      <c r="H35" s="2"/>
      <c r="I35" s="2"/>
    </row>
    <row r="36" spans="2:9" ht="15">
      <c r="B36" s="2" t="s">
        <v>12</v>
      </c>
      <c r="C36" s="2">
        <v>72</v>
      </c>
      <c r="D36" s="2">
        <v>75</v>
      </c>
      <c r="E36" s="2"/>
      <c r="G36" s="2"/>
      <c r="H36" s="2"/>
      <c r="I36" s="2"/>
    </row>
    <row r="37" spans="2:9" ht="15">
      <c r="B37" s="2" t="s">
        <v>13</v>
      </c>
      <c r="C37" s="2">
        <v>35</v>
      </c>
      <c r="D37" s="2"/>
      <c r="E37" s="2"/>
      <c r="G37" s="2"/>
      <c r="H37" s="2"/>
      <c r="I37" s="2"/>
    </row>
    <row r="38" spans="2:9" ht="15">
      <c r="B38" s="2"/>
      <c r="C38" s="2"/>
      <c r="D38" s="2"/>
      <c r="E38" s="2"/>
      <c r="G38" s="2"/>
      <c r="H38" s="2"/>
      <c r="I38" s="2"/>
    </row>
    <row r="39" ht="15">
      <c r="F39" s="2"/>
    </row>
    <row r="51" ht="12.75">
      <c r="O51" s="7"/>
    </row>
    <row r="52" ht="12.75">
      <c r="O52" s="7"/>
    </row>
    <row r="53" ht="12.75">
      <c r="O53" s="7"/>
    </row>
    <row r="54" ht="12.75">
      <c r="O54" s="7"/>
    </row>
    <row r="55" ht="12.75"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ht="12.75">
      <c r="O60" s="7"/>
    </row>
    <row r="61" ht="12.75">
      <c r="O61" s="7"/>
    </row>
    <row r="62" ht="12.75">
      <c r="O62" s="7"/>
    </row>
    <row r="63" ht="12.75">
      <c r="O63" s="7"/>
    </row>
    <row r="64" ht="12.75">
      <c r="O64" s="7"/>
    </row>
    <row r="65" ht="12.75">
      <c r="O65" s="7"/>
    </row>
    <row r="66" ht="12.75">
      <c r="O66" s="7"/>
    </row>
    <row r="67" ht="12.75">
      <c r="O67" s="7"/>
    </row>
    <row r="68" ht="12.75">
      <c r="O68" s="7"/>
    </row>
    <row r="69" ht="12.75">
      <c r="O69" s="7"/>
    </row>
    <row r="70" ht="12.75">
      <c r="O70" s="7"/>
    </row>
    <row r="71" ht="12.75">
      <c r="O71" s="7"/>
    </row>
    <row r="72" ht="12.75">
      <c r="O72" s="7"/>
    </row>
    <row r="73" ht="12.75">
      <c r="O73" s="7"/>
    </row>
    <row r="74" ht="12.75">
      <c r="O74" s="7"/>
    </row>
    <row r="75" ht="12.75">
      <c r="O75" s="7"/>
    </row>
    <row r="76" ht="12.75">
      <c r="O76" s="7"/>
    </row>
    <row r="77" ht="12.75">
      <c r="O77" s="7"/>
    </row>
    <row r="78" ht="12.75">
      <c r="O78" s="7"/>
    </row>
    <row r="79" ht="12.75">
      <c r="O79" s="7"/>
    </row>
    <row r="80" ht="12.75">
      <c r="O80" s="7"/>
    </row>
    <row r="81" ht="12.75">
      <c r="O81" s="7"/>
    </row>
    <row r="82" ht="12.75">
      <c r="O82" s="7"/>
    </row>
    <row r="83" ht="12.75">
      <c r="O83" s="7"/>
    </row>
    <row r="84" ht="12.75">
      <c r="O84" s="7"/>
    </row>
    <row r="85" ht="12.75">
      <c r="O85" s="7"/>
    </row>
    <row r="86" ht="12.75">
      <c r="O86" s="7"/>
    </row>
    <row r="87" ht="12.75">
      <c r="O87" s="7"/>
    </row>
    <row r="88" ht="12.75">
      <c r="O88" s="7"/>
    </row>
    <row r="89" ht="12.75">
      <c r="O89" s="7"/>
    </row>
    <row r="90" ht="12.75">
      <c r="O90" s="7"/>
    </row>
    <row r="91" ht="12.75">
      <c r="O91" s="7"/>
    </row>
    <row r="92" ht="12.75">
      <c r="O92" s="7"/>
    </row>
    <row r="93" ht="12.75">
      <c r="O93" s="7"/>
    </row>
    <row r="94" ht="12.75">
      <c r="O94" s="7"/>
    </row>
    <row r="95" ht="12.75">
      <c r="O95" s="7"/>
    </row>
    <row r="96" ht="12.75">
      <c r="O96" s="7"/>
    </row>
    <row r="97" ht="12.75">
      <c r="O97" s="7"/>
    </row>
  </sheetData>
  <sheetProtection/>
  <printOptions/>
  <pageMargins left="0.5" right="0.5" top="0.5" bottom="0.5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.8515625" style="0" bestFit="1" customWidth="1"/>
    <col min="2" max="2" width="16.57421875" style="0" bestFit="1" customWidth="1"/>
    <col min="3" max="3" width="9.00390625" style="0" bestFit="1" customWidth="1"/>
    <col min="4" max="4" width="16.8515625" style="0" bestFit="1" customWidth="1"/>
    <col min="5" max="5" width="3.8515625" style="0" bestFit="1" customWidth="1"/>
    <col min="6" max="6" width="14.7109375" style="0" customWidth="1"/>
    <col min="7" max="7" width="3.8515625" style="0" bestFit="1" customWidth="1"/>
    <col min="8" max="8" width="14.7109375" style="0" customWidth="1"/>
    <col min="9" max="9" width="3.8515625" style="0" customWidth="1"/>
    <col min="10" max="10" width="15.421875" style="0" customWidth="1"/>
    <col min="11" max="11" width="3.8515625" style="0" bestFit="1" customWidth="1"/>
    <col min="12" max="12" width="14.7109375" style="0" customWidth="1"/>
    <col min="13" max="14" width="10.421875" style="0" bestFit="1" customWidth="1"/>
    <col min="15" max="15" width="11.28125" style="0" bestFit="1" customWidth="1"/>
  </cols>
  <sheetData>
    <row r="1" ht="25.5">
      <c r="G1" s="1" t="s">
        <v>17</v>
      </c>
    </row>
    <row r="2" spans="1:9" s="5" customFormat="1" ht="18">
      <c r="A2" s="5" t="s">
        <v>117</v>
      </c>
      <c r="E2" s="5" t="s">
        <v>19</v>
      </c>
      <c r="I2" s="5" t="s">
        <v>118</v>
      </c>
    </row>
    <row r="3" spans="1:9" ht="15">
      <c r="A3" s="2"/>
      <c r="E3" s="2"/>
      <c r="H3" s="2"/>
      <c r="I3" s="2"/>
    </row>
    <row r="4" spans="1:11" ht="15">
      <c r="A4" s="2">
        <v>1</v>
      </c>
      <c r="B4" s="10" t="s">
        <v>107</v>
      </c>
      <c r="C4" s="2">
        <v>1</v>
      </c>
      <c r="D4" s="10" t="s">
        <v>107</v>
      </c>
      <c r="E4" s="2">
        <v>1</v>
      </c>
      <c r="F4" s="9" t="s">
        <v>113</v>
      </c>
      <c r="G4" s="2">
        <v>1</v>
      </c>
      <c r="H4" s="9" t="s">
        <v>111</v>
      </c>
      <c r="I4" s="2">
        <v>65</v>
      </c>
      <c r="K4" s="2">
        <v>81</v>
      </c>
    </row>
    <row r="5" spans="1:14" ht="15">
      <c r="A5" s="2">
        <v>2</v>
      </c>
      <c r="B5" s="10" t="s">
        <v>108</v>
      </c>
      <c r="C5" s="2">
        <v>2</v>
      </c>
      <c r="D5" s="10" t="s">
        <v>108</v>
      </c>
      <c r="E5" s="2">
        <v>2</v>
      </c>
      <c r="F5" s="9" t="s">
        <v>114</v>
      </c>
      <c r="G5" s="2">
        <v>2</v>
      </c>
      <c r="H5" s="9" t="s">
        <v>112</v>
      </c>
      <c r="I5" s="2">
        <v>66</v>
      </c>
      <c r="K5" s="2">
        <v>82</v>
      </c>
      <c r="N5" s="9"/>
    </row>
    <row r="6" spans="1:14" ht="15">
      <c r="A6" s="2">
        <v>3</v>
      </c>
      <c r="B6" s="10" t="s">
        <v>109</v>
      </c>
      <c r="C6" s="2">
        <v>3</v>
      </c>
      <c r="D6" s="10" t="s">
        <v>109</v>
      </c>
      <c r="E6" s="2">
        <v>3</v>
      </c>
      <c r="F6" s="9" t="s">
        <v>115</v>
      </c>
      <c r="G6" s="2">
        <v>3</v>
      </c>
      <c r="H6" s="11" t="s">
        <v>18</v>
      </c>
      <c r="I6" s="2">
        <v>67</v>
      </c>
      <c r="K6" s="2">
        <v>83</v>
      </c>
      <c r="L6" s="8"/>
      <c r="N6" s="9"/>
    </row>
    <row r="7" spans="1:12" ht="15">
      <c r="A7" s="2">
        <v>4</v>
      </c>
      <c r="B7" s="10" t="s">
        <v>110</v>
      </c>
      <c r="C7" s="2">
        <v>4</v>
      </c>
      <c r="D7" s="10" t="s">
        <v>110</v>
      </c>
      <c r="E7" s="2">
        <v>4</v>
      </c>
      <c r="F7" s="9" t="s">
        <v>116</v>
      </c>
      <c r="G7" s="2">
        <v>4</v>
      </c>
      <c r="I7" s="2">
        <v>68</v>
      </c>
      <c r="K7" s="2">
        <v>84</v>
      </c>
      <c r="L7" s="9"/>
    </row>
    <row r="8" spans="1:13" ht="15">
      <c r="A8" s="2">
        <v>5</v>
      </c>
      <c r="B8" t="s">
        <v>128</v>
      </c>
      <c r="C8" s="2">
        <v>5</v>
      </c>
      <c r="D8" t="s">
        <v>137</v>
      </c>
      <c r="E8" s="2">
        <v>5</v>
      </c>
      <c r="F8" s="12" t="s">
        <v>18</v>
      </c>
      <c r="G8" s="2">
        <v>5</v>
      </c>
      <c r="I8" s="2">
        <v>69</v>
      </c>
      <c r="K8" s="2">
        <v>85</v>
      </c>
      <c r="L8" s="9"/>
      <c r="M8" s="10"/>
    </row>
    <row r="9" spans="1:13" ht="15">
      <c r="A9" s="2">
        <v>6</v>
      </c>
      <c r="B9" t="s">
        <v>129</v>
      </c>
      <c r="C9" s="2">
        <v>6</v>
      </c>
      <c r="D9" t="s">
        <v>138</v>
      </c>
      <c r="E9" s="2">
        <v>6</v>
      </c>
      <c r="G9" s="2">
        <v>6</v>
      </c>
      <c r="H9" s="9" t="s">
        <v>116</v>
      </c>
      <c r="I9" s="2">
        <v>70</v>
      </c>
      <c r="K9" s="2">
        <v>86</v>
      </c>
      <c r="L9" s="9"/>
      <c r="M9" s="10"/>
    </row>
    <row r="10" spans="1:13" ht="15">
      <c r="A10" s="2">
        <v>7</v>
      </c>
      <c r="B10" t="s">
        <v>130</v>
      </c>
      <c r="C10" s="2">
        <v>7</v>
      </c>
      <c r="D10" t="s">
        <v>139</v>
      </c>
      <c r="E10" s="2">
        <v>7</v>
      </c>
      <c r="G10" s="2">
        <v>7</v>
      </c>
      <c r="I10" s="2">
        <v>71</v>
      </c>
      <c r="K10" s="2">
        <v>87</v>
      </c>
      <c r="L10" s="9"/>
      <c r="M10" s="10"/>
    </row>
    <row r="11" spans="1:13" ht="15">
      <c r="A11" s="2">
        <v>8</v>
      </c>
      <c r="B11" t="s">
        <v>131</v>
      </c>
      <c r="C11" s="2">
        <v>8</v>
      </c>
      <c r="D11" s="11" t="s">
        <v>18</v>
      </c>
      <c r="E11" s="2">
        <v>8</v>
      </c>
      <c r="G11" s="2">
        <v>8</v>
      </c>
      <c r="I11" s="2">
        <v>72</v>
      </c>
      <c r="K11" s="2">
        <v>88</v>
      </c>
      <c r="L11" s="9"/>
      <c r="M11" s="10"/>
    </row>
    <row r="12" spans="1:14" ht="15">
      <c r="A12" s="2">
        <v>9</v>
      </c>
      <c r="B12" t="s">
        <v>132</v>
      </c>
      <c r="C12" s="2">
        <v>9</v>
      </c>
      <c r="E12" s="2">
        <v>9</v>
      </c>
      <c r="G12" s="2">
        <v>9</v>
      </c>
      <c r="I12" s="2">
        <v>73</v>
      </c>
      <c r="K12" s="2">
        <v>89</v>
      </c>
      <c r="L12" s="9"/>
      <c r="N12" s="9"/>
    </row>
    <row r="13" spans="1:14" ht="15">
      <c r="A13" s="2">
        <v>10</v>
      </c>
      <c r="B13" t="s">
        <v>133</v>
      </c>
      <c r="C13" s="2">
        <v>10</v>
      </c>
      <c r="E13" s="2">
        <v>10</v>
      </c>
      <c r="G13" s="2">
        <v>10</v>
      </c>
      <c r="I13" s="2">
        <v>74</v>
      </c>
      <c r="K13" s="2">
        <v>90</v>
      </c>
      <c r="L13" s="9"/>
      <c r="N13" s="9"/>
    </row>
    <row r="14" spans="1:14" ht="15">
      <c r="A14" s="2">
        <v>11</v>
      </c>
      <c r="B14" t="s">
        <v>134</v>
      </c>
      <c r="C14" s="2">
        <v>11</v>
      </c>
      <c r="E14" s="2">
        <v>11</v>
      </c>
      <c r="G14" s="2">
        <v>11</v>
      </c>
      <c r="I14" s="2">
        <v>75</v>
      </c>
      <c r="K14" s="2">
        <v>91</v>
      </c>
      <c r="L14" s="9"/>
      <c r="N14" s="9"/>
    </row>
    <row r="15" spans="1:14" ht="15">
      <c r="A15" s="2">
        <v>12</v>
      </c>
      <c r="B15" t="s">
        <v>135</v>
      </c>
      <c r="C15" s="2">
        <v>12</v>
      </c>
      <c r="E15" s="2">
        <v>12</v>
      </c>
      <c r="G15" s="2">
        <v>12</v>
      </c>
      <c r="I15" s="2">
        <v>76</v>
      </c>
      <c r="K15" s="2">
        <v>92</v>
      </c>
      <c r="L15" s="9"/>
      <c r="N15" s="9"/>
    </row>
    <row r="16" spans="1:12" ht="15">
      <c r="A16" s="2">
        <v>13</v>
      </c>
      <c r="B16" t="s">
        <v>136</v>
      </c>
      <c r="C16" s="2">
        <v>13</v>
      </c>
      <c r="E16" s="2">
        <v>13</v>
      </c>
      <c r="G16" s="2">
        <v>13</v>
      </c>
      <c r="I16" s="2">
        <v>77</v>
      </c>
      <c r="K16" s="2">
        <v>93</v>
      </c>
      <c r="L16" s="9"/>
    </row>
    <row r="17" spans="1:12" ht="15">
      <c r="A17" s="2">
        <v>14</v>
      </c>
      <c r="B17" s="11" t="s">
        <v>18</v>
      </c>
      <c r="C17" s="2">
        <v>14</v>
      </c>
      <c r="E17" s="2">
        <v>14</v>
      </c>
      <c r="G17" s="2">
        <v>14</v>
      </c>
      <c r="I17" s="2">
        <v>78</v>
      </c>
      <c r="K17" s="2">
        <v>94</v>
      </c>
      <c r="L17" s="9"/>
    </row>
    <row r="18" spans="1:12" ht="15">
      <c r="A18" s="2">
        <v>15</v>
      </c>
      <c r="C18" s="2">
        <v>15</v>
      </c>
      <c r="E18" s="2">
        <v>15</v>
      </c>
      <c r="G18" s="2">
        <v>15</v>
      </c>
      <c r="I18" s="2">
        <v>79</v>
      </c>
      <c r="K18" s="2">
        <v>95</v>
      </c>
      <c r="L18" s="9"/>
    </row>
    <row r="19" spans="1:15" ht="15">
      <c r="A19" s="2">
        <v>16</v>
      </c>
      <c r="C19" s="2">
        <v>16</v>
      </c>
      <c r="E19" s="2">
        <v>16</v>
      </c>
      <c r="G19" s="2">
        <v>16</v>
      </c>
      <c r="I19" s="2">
        <v>80</v>
      </c>
      <c r="K19" s="2">
        <v>96</v>
      </c>
      <c r="L19" s="9"/>
      <c r="O19" s="9"/>
    </row>
    <row r="20" spans="3:11" ht="15">
      <c r="C20" s="2"/>
      <c r="D20" t="s">
        <v>124</v>
      </c>
      <c r="F20" s="9" t="s">
        <v>125</v>
      </c>
      <c r="H20" s="9" t="s">
        <v>127</v>
      </c>
      <c r="J20" s="10" t="s">
        <v>143</v>
      </c>
      <c r="K20" s="9"/>
    </row>
    <row r="21" spans="3:11" ht="15">
      <c r="C21" s="4" t="s">
        <v>16</v>
      </c>
      <c r="D21" s="4" t="s">
        <v>20</v>
      </c>
      <c r="E21" s="4"/>
      <c r="F21" s="13" t="s">
        <v>141</v>
      </c>
      <c r="G21" s="2"/>
      <c r="H21" s="4" t="s">
        <v>120</v>
      </c>
      <c r="J21" s="13" t="s">
        <v>142</v>
      </c>
      <c r="K21" s="4"/>
    </row>
    <row r="22" spans="2:11" ht="15">
      <c r="B22" s="2" t="s">
        <v>0</v>
      </c>
      <c r="C22" s="2">
        <v>13.675</v>
      </c>
      <c r="D22" s="2">
        <f aca="true" t="shared" si="0" ref="D22:D28">14*C22</f>
        <v>191.45000000000002</v>
      </c>
      <c r="E22" s="2"/>
      <c r="F22" s="2">
        <f>8*C22</f>
        <v>109.4</v>
      </c>
      <c r="G22" s="2"/>
      <c r="H22" s="2">
        <f>5*C22</f>
        <v>68.375</v>
      </c>
      <c r="J22" s="2">
        <f>3*C22</f>
        <v>41.025000000000006</v>
      </c>
      <c r="K22" s="2"/>
    </row>
    <row r="23" spans="2:11" ht="15">
      <c r="B23" s="2" t="s">
        <v>1</v>
      </c>
      <c r="C23" s="2">
        <v>5</v>
      </c>
      <c r="D23" s="2">
        <f t="shared" si="0"/>
        <v>70</v>
      </c>
      <c r="E23" s="2"/>
      <c r="F23" s="2">
        <f aca="true" t="shared" si="1" ref="F23:F28">8*C23</f>
        <v>40</v>
      </c>
      <c r="G23" s="2"/>
      <c r="H23" s="2">
        <f aca="true" t="shared" si="2" ref="H23:H28">5*C23</f>
        <v>25</v>
      </c>
      <c r="J23" s="2">
        <f aca="true" t="shared" si="3" ref="J23:J28">3*C23</f>
        <v>15</v>
      </c>
      <c r="K23" s="2"/>
    </row>
    <row r="24" spans="2:11" ht="15">
      <c r="B24" s="2" t="s">
        <v>2</v>
      </c>
      <c r="C24" s="2">
        <v>2.5</v>
      </c>
      <c r="D24" s="2">
        <f t="shared" si="0"/>
        <v>35</v>
      </c>
      <c r="E24" s="2"/>
      <c r="F24" s="2">
        <f t="shared" si="1"/>
        <v>20</v>
      </c>
      <c r="G24" s="2"/>
      <c r="H24" s="2">
        <f t="shared" si="2"/>
        <v>12.5</v>
      </c>
      <c r="J24" s="2">
        <f t="shared" si="3"/>
        <v>7.5</v>
      </c>
      <c r="K24" s="2"/>
    </row>
    <row r="25" spans="2:11" ht="15">
      <c r="B25" s="2" t="s">
        <v>3</v>
      </c>
      <c r="C25" s="2">
        <v>1.25</v>
      </c>
      <c r="D25" s="2">
        <f t="shared" si="0"/>
        <v>17.5</v>
      </c>
      <c r="E25" s="2"/>
      <c r="F25" s="2">
        <f t="shared" si="1"/>
        <v>10</v>
      </c>
      <c r="G25" s="2"/>
      <c r="H25" s="2">
        <f t="shared" si="2"/>
        <v>6.25</v>
      </c>
      <c r="J25" s="2">
        <f t="shared" si="3"/>
        <v>3.75</v>
      </c>
      <c r="K25" s="2"/>
    </row>
    <row r="26" spans="2:11" ht="15">
      <c r="B26" s="2" t="s">
        <v>3</v>
      </c>
      <c r="C26" s="2">
        <v>1.25</v>
      </c>
      <c r="D26" s="2">
        <f t="shared" si="0"/>
        <v>17.5</v>
      </c>
      <c r="E26" s="2"/>
      <c r="F26" s="2">
        <f t="shared" si="1"/>
        <v>10</v>
      </c>
      <c r="G26" s="2"/>
      <c r="H26" s="2">
        <f t="shared" si="2"/>
        <v>6.25</v>
      </c>
      <c r="J26" s="2">
        <f t="shared" si="3"/>
        <v>3.75</v>
      </c>
      <c r="K26" s="2"/>
    </row>
    <row r="27" spans="2:11" ht="15">
      <c r="B27" s="2" t="s">
        <v>4</v>
      </c>
      <c r="C27" s="2">
        <v>0.2</v>
      </c>
      <c r="D27" s="2">
        <f t="shared" si="0"/>
        <v>2.8000000000000003</v>
      </c>
      <c r="E27" s="2"/>
      <c r="F27" s="2">
        <f t="shared" si="1"/>
        <v>1.6</v>
      </c>
      <c r="G27" s="2"/>
      <c r="H27" s="2">
        <f t="shared" si="2"/>
        <v>1</v>
      </c>
      <c r="J27" s="2">
        <f t="shared" si="3"/>
        <v>0.6000000000000001</v>
      </c>
      <c r="K27" s="2"/>
    </row>
    <row r="28" spans="2:11" ht="15">
      <c r="B28" s="2" t="s">
        <v>5</v>
      </c>
      <c r="C28" s="2">
        <v>0.125</v>
      </c>
      <c r="D28" s="2">
        <f t="shared" si="0"/>
        <v>1.75</v>
      </c>
      <c r="E28" s="2"/>
      <c r="F28" s="2">
        <f t="shared" si="1"/>
        <v>1</v>
      </c>
      <c r="G28" s="2"/>
      <c r="H28" s="2">
        <f t="shared" si="2"/>
        <v>0.625</v>
      </c>
      <c r="J28" s="2">
        <f t="shared" si="3"/>
        <v>0.375</v>
      </c>
      <c r="K28" s="2"/>
    </row>
    <row r="29" spans="2:9" ht="15">
      <c r="B29" s="2" t="s">
        <v>6</v>
      </c>
      <c r="C29" s="2">
        <v>1</v>
      </c>
      <c r="E29" s="2"/>
      <c r="G29" s="2"/>
      <c r="H29" s="2"/>
      <c r="I29" s="2"/>
    </row>
    <row r="30" spans="2:9" ht="15">
      <c r="B30" s="2" t="s">
        <v>7</v>
      </c>
      <c r="C30" s="2">
        <f>SUM(C22:C29)</f>
        <v>25</v>
      </c>
      <c r="E30" s="2"/>
      <c r="G30" s="2"/>
      <c r="H30" s="2"/>
      <c r="I30" s="2"/>
    </row>
    <row r="31" spans="2:9" ht="15">
      <c r="B31" s="2"/>
      <c r="C31" s="2"/>
      <c r="D31" s="2"/>
      <c r="E31" s="2"/>
      <c r="G31" s="2"/>
      <c r="H31" s="2"/>
      <c r="I31" s="2"/>
    </row>
    <row r="32" spans="2:9" ht="15">
      <c r="B32" s="2" t="s">
        <v>8</v>
      </c>
      <c r="C32" s="6" t="s">
        <v>14</v>
      </c>
      <c r="D32" s="6" t="s">
        <v>15</v>
      </c>
      <c r="G32" s="2"/>
      <c r="H32" s="2"/>
      <c r="I32" s="2"/>
    </row>
    <row r="33" spans="2:9" ht="15">
      <c r="B33" s="2" t="s">
        <v>9</v>
      </c>
      <c r="C33" s="2">
        <v>95</v>
      </c>
      <c r="D33" s="3">
        <v>0.08333333333333333</v>
      </c>
      <c r="G33" s="2"/>
      <c r="H33" s="2"/>
      <c r="I33" s="2"/>
    </row>
    <row r="34" spans="2:9" ht="15">
      <c r="B34" s="2" t="s">
        <v>10</v>
      </c>
      <c r="C34" s="2">
        <v>95</v>
      </c>
      <c r="D34" s="2">
        <v>30</v>
      </c>
      <c r="G34" s="2"/>
      <c r="H34" s="2"/>
      <c r="I34" s="2"/>
    </row>
    <row r="35" spans="2:9" ht="15">
      <c r="B35" s="2" t="s">
        <v>11</v>
      </c>
      <c r="C35" s="2">
        <v>48</v>
      </c>
      <c r="D35" s="2">
        <v>30</v>
      </c>
      <c r="G35" s="2"/>
      <c r="H35" s="2"/>
      <c r="I35" s="2"/>
    </row>
    <row r="36" spans="2:9" ht="15">
      <c r="B36" s="2" t="s">
        <v>12</v>
      </c>
      <c r="C36" s="2">
        <v>72</v>
      </c>
      <c r="D36" s="2">
        <v>75</v>
      </c>
      <c r="E36" s="2"/>
      <c r="G36" s="2"/>
      <c r="H36" s="2"/>
      <c r="I36" s="2"/>
    </row>
    <row r="37" spans="2:9" ht="15">
      <c r="B37" s="2" t="s">
        <v>13</v>
      </c>
      <c r="C37" s="2">
        <v>35</v>
      </c>
      <c r="D37" s="2"/>
      <c r="E37" s="2"/>
      <c r="G37" s="2"/>
      <c r="H37" s="2"/>
      <c r="I37" s="2"/>
    </row>
    <row r="38" spans="2:9" ht="15">
      <c r="B38" s="2"/>
      <c r="C38" s="2"/>
      <c r="D38" s="2"/>
      <c r="E38" s="2"/>
      <c r="G38" s="2"/>
      <c r="H38" s="2"/>
      <c r="I38" s="2"/>
    </row>
    <row r="39" ht="15">
      <c r="F39" s="2"/>
    </row>
    <row r="51" ht="12.75">
      <c r="O51" s="7"/>
    </row>
    <row r="52" ht="12.75">
      <c r="O52" s="7"/>
    </row>
    <row r="53" ht="12.75">
      <c r="O53" s="7"/>
    </row>
    <row r="54" ht="12.75">
      <c r="O54" s="7"/>
    </row>
    <row r="55" ht="12.75"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ht="12.75">
      <c r="O60" s="7"/>
    </row>
    <row r="61" ht="12.75">
      <c r="O61" s="7"/>
    </row>
    <row r="62" ht="12.75">
      <c r="O62" s="7"/>
    </row>
    <row r="63" ht="12.75">
      <c r="O63" s="7"/>
    </row>
    <row r="64" ht="12.75">
      <c r="O64" s="7"/>
    </row>
    <row r="65" ht="12.75">
      <c r="O65" s="7"/>
    </row>
    <row r="66" ht="12.75">
      <c r="O66" s="7"/>
    </row>
    <row r="67" ht="12.75">
      <c r="O67" s="7"/>
    </row>
    <row r="68" ht="12.75">
      <c r="O68" s="7"/>
    </row>
    <row r="69" ht="12.75">
      <c r="O69" s="7"/>
    </row>
    <row r="70" ht="12.75">
      <c r="O70" s="7"/>
    </row>
    <row r="71" ht="12.75">
      <c r="O71" s="7"/>
    </row>
    <row r="72" ht="12.75">
      <c r="O72" s="7"/>
    </row>
    <row r="73" ht="12.75">
      <c r="O73" s="7"/>
    </row>
    <row r="74" ht="12.75">
      <c r="O74" s="7"/>
    </row>
    <row r="75" ht="12.75">
      <c r="O75" s="7"/>
    </row>
    <row r="76" ht="12.75">
      <c r="O76" s="7"/>
    </row>
    <row r="77" ht="12.75">
      <c r="O77" s="7"/>
    </row>
    <row r="78" ht="12.75">
      <c r="O78" s="7"/>
    </row>
    <row r="79" ht="12.75">
      <c r="O79" s="7"/>
    </row>
    <row r="80" ht="12.75">
      <c r="O80" s="7"/>
    </row>
    <row r="81" ht="12.75">
      <c r="O81" s="7"/>
    </row>
    <row r="82" ht="12.75">
      <c r="O82" s="7"/>
    </row>
    <row r="83" ht="12.75">
      <c r="O83" s="7"/>
    </row>
    <row r="84" ht="12.75">
      <c r="O84" s="7"/>
    </row>
    <row r="85" ht="12.75">
      <c r="O85" s="7"/>
    </row>
    <row r="86" ht="12.75">
      <c r="O86" s="7"/>
    </row>
    <row r="87" ht="12.75">
      <c r="O87" s="7"/>
    </row>
    <row r="88" ht="12.75">
      <c r="O88" s="7"/>
    </row>
    <row r="89" ht="12.75">
      <c r="O89" s="7"/>
    </row>
    <row r="90" ht="12.75">
      <c r="O90" s="7"/>
    </row>
    <row r="91" ht="12.75">
      <c r="O91" s="7"/>
    </row>
    <row r="92" ht="12.75">
      <c r="O92" s="7"/>
    </row>
    <row r="93" ht="12.75">
      <c r="O93" s="7"/>
    </row>
    <row r="94" ht="12.75">
      <c r="O94" s="7"/>
    </row>
    <row r="95" ht="12.75">
      <c r="O95" s="7"/>
    </row>
    <row r="96" ht="12.75">
      <c r="O96" s="7"/>
    </row>
    <row r="97" ht="12.75">
      <c r="O97" s="7"/>
    </row>
  </sheetData>
  <sheetProtection/>
  <printOptions/>
  <pageMargins left="0.5" right="0.5" top="0.5" bottom="0.5" header="0.5" footer="0.5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workbookViewId="0" topLeftCell="A17">
      <selection activeCell="B37" sqref="B37"/>
    </sheetView>
  </sheetViews>
  <sheetFormatPr defaultColWidth="9.140625" defaultRowHeight="12.75"/>
  <cols>
    <col min="1" max="1" width="3.8515625" style="0" bestFit="1" customWidth="1"/>
    <col min="2" max="2" width="14.7109375" style="0" customWidth="1"/>
    <col min="3" max="3" width="9.00390625" style="0" bestFit="1" customWidth="1"/>
    <col min="4" max="4" width="18.421875" style="0" customWidth="1"/>
    <col min="5" max="5" width="3.8515625" style="0" bestFit="1" customWidth="1"/>
    <col min="6" max="6" width="20.28125" style="0" customWidth="1"/>
    <col min="7" max="7" width="3.8515625" style="0" bestFit="1" customWidth="1"/>
    <col min="8" max="8" width="17.57421875" style="0" customWidth="1"/>
    <col min="9" max="9" width="3.8515625" style="0" customWidth="1"/>
    <col min="10" max="10" width="14.7109375" style="0" customWidth="1"/>
    <col min="11" max="11" width="3.8515625" style="0" bestFit="1" customWidth="1"/>
    <col min="12" max="12" width="20.00390625" style="0" customWidth="1"/>
    <col min="15" max="15" width="11.28125" style="0" bestFit="1" customWidth="1"/>
  </cols>
  <sheetData>
    <row r="1" ht="25.5">
      <c r="G1" s="1" t="s">
        <v>17</v>
      </c>
    </row>
    <row r="2" spans="1:9" s="5" customFormat="1" ht="18">
      <c r="A2" s="14" t="s">
        <v>190</v>
      </c>
      <c r="F2" s="5" t="s">
        <v>19</v>
      </c>
      <c r="I2" s="5" t="s">
        <v>183</v>
      </c>
    </row>
    <row r="4" spans="1:14" ht="15">
      <c r="A4" s="2">
        <v>1</v>
      </c>
      <c r="B4" t="s">
        <v>146</v>
      </c>
      <c r="C4" s="2">
        <v>17</v>
      </c>
      <c r="D4" t="s">
        <v>163</v>
      </c>
      <c r="E4" s="2">
        <v>33</v>
      </c>
      <c r="F4" t="s">
        <v>144</v>
      </c>
      <c r="G4" s="2">
        <v>49</v>
      </c>
      <c r="I4" s="2">
        <v>65</v>
      </c>
      <c r="K4" s="2">
        <v>81</v>
      </c>
      <c r="N4" s="15"/>
    </row>
    <row r="5" spans="1:14" ht="15">
      <c r="A5" s="2">
        <v>2</v>
      </c>
      <c r="B5" t="s">
        <v>147</v>
      </c>
      <c r="C5" s="2">
        <v>18</v>
      </c>
      <c r="D5" t="s">
        <v>164</v>
      </c>
      <c r="E5" s="2">
        <v>34</v>
      </c>
      <c r="F5" t="s">
        <v>175</v>
      </c>
      <c r="G5" s="2">
        <v>50</v>
      </c>
      <c r="I5" s="2">
        <v>66</v>
      </c>
      <c r="K5" s="2">
        <v>82</v>
      </c>
      <c r="N5" s="15"/>
    </row>
    <row r="6" spans="1:14" ht="15">
      <c r="A6" s="2">
        <v>3</v>
      </c>
      <c r="B6" t="s">
        <v>148</v>
      </c>
      <c r="C6" s="2">
        <v>19</v>
      </c>
      <c r="D6" t="s">
        <v>165</v>
      </c>
      <c r="E6" s="2">
        <v>35</v>
      </c>
      <c r="F6" t="s">
        <v>181</v>
      </c>
      <c r="G6" s="2">
        <v>51</v>
      </c>
      <c r="I6" s="2">
        <v>67</v>
      </c>
      <c r="K6" s="2">
        <v>83</v>
      </c>
      <c r="N6" s="16"/>
    </row>
    <row r="7" spans="1:11" ht="15">
      <c r="A7" s="2">
        <v>4</v>
      </c>
      <c r="B7" t="s">
        <v>153</v>
      </c>
      <c r="C7" s="2">
        <v>20</v>
      </c>
      <c r="D7" t="s">
        <v>151</v>
      </c>
      <c r="E7" s="2">
        <v>36</v>
      </c>
      <c r="F7" t="s">
        <v>180</v>
      </c>
      <c r="G7" s="2">
        <v>52</v>
      </c>
      <c r="I7" s="2">
        <v>68</v>
      </c>
      <c r="K7" s="2">
        <v>84</v>
      </c>
    </row>
    <row r="8" spans="1:11" ht="15">
      <c r="A8" s="2">
        <v>5</v>
      </c>
      <c r="B8" t="s">
        <v>154</v>
      </c>
      <c r="C8" s="2">
        <v>21</v>
      </c>
      <c r="D8" t="s">
        <v>152</v>
      </c>
      <c r="E8" s="2">
        <v>37</v>
      </c>
      <c r="F8" t="s">
        <v>182</v>
      </c>
      <c r="G8" s="2">
        <v>53</v>
      </c>
      <c r="I8" s="2">
        <v>69</v>
      </c>
      <c r="K8" s="2">
        <v>85</v>
      </c>
    </row>
    <row r="9" spans="1:11" ht="15">
      <c r="A9" s="2">
        <v>6</v>
      </c>
      <c r="B9" t="s">
        <v>149</v>
      </c>
      <c r="C9" s="2">
        <v>22</v>
      </c>
      <c r="D9" t="s">
        <v>145</v>
      </c>
      <c r="E9" s="2">
        <v>38</v>
      </c>
      <c r="F9" t="s">
        <v>176</v>
      </c>
      <c r="G9" s="2">
        <v>54</v>
      </c>
      <c r="I9" s="2">
        <v>70</v>
      </c>
      <c r="K9" s="2">
        <v>86</v>
      </c>
    </row>
    <row r="10" spans="1:11" ht="15">
      <c r="A10" s="2">
        <v>7</v>
      </c>
      <c r="B10" t="s">
        <v>155</v>
      </c>
      <c r="C10" s="2">
        <v>23</v>
      </c>
      <c r="D10" t="s">
        <v>150</v>
      </c>
      <c r="E10" s="2">
        <v>39</v>
      </c>
      <c r="F10" t="s">
        <v>177</v>
      </c>
      <c r="G10" s="2">
        <v>55</v>
      </c>
      <c r="I10" s="2">
        <v>71</v>
      </c>
      <c r="K10" s="2">
        <v>87</v>
      </c>
    </row>
    <row r="11" spans="1:11" ht="15">
      <c r="A11" s="2">
        <v>8</v>
      </c>
      <c r="B11" t="s">
        <v>156</v>
      </c>
      <c r="C11" s="2">
        <v>24</v>
      </c>
      <c r="D11" t="s">
        <v>166</v>
      </c>
      <c r="E11" s="2">
        <v>40</v>
      </c>
      <c r="F11" t="s">
        <v>178</v>
      </c>
      <c r="G11" s="2">
        <v>56</v>
      </c>
      <c r="I11" s="2">
        <v>72</v>
      </c>
      <c r="K11" s="2">
        <v>88</v>
      </c>
    </row>
    <row r="12" spans="1:11" ht="15">
      <c r="A12" s="2">
        <v>9</v>
      </c>
      <c r="B12" t="s">
        <v>184</v>
      </c>
      <c r="C12" s="2">
        <v>25</v>
      </c>
      <c r="D12" t="s">
        <v>167</v>
      </c>
      <c r="E12" s="2">
        <v>41</v>
      </c>
      <c r="F12" t="s">
        <v>179</v>
      </c>
      <c r="G12" s="2">
        <v>57</v>
      </c>
      <c r="I12" s="2">
        <v>73</v>
      </c>
      <c r="K12" s="2">
        <v>89</v>
      </c>
    </row>
    <row r="13" spans="1:11" ht="15">
      <c r="A13" s="2">
        <v>10</v>
      </c>
      <c r="B13" t="s">
        <v>185</v>
      </c>
      <c r="C13" s="2">
        <v>26</v>
      </c>
      <c r="D13" t="s">
        <v>168</v>
      </c>
      <c r="E13" s="2">
        <v>42</v>
      </c>
      <c r="F13" t="s">
        <v>188</v>
      </c>
      <c r="G13" s="2">
        <v>58</v>
      </c>
      <c r="I13" s="2">
        <v>74</v>
      </c>
      <c r="K13" s="2">
        <v>90</v>
      </c>
    </row>
    <row r="14" spans="1:11" ht="15">
      <c r="A14" s="2">
        <v>11</v>
      </c>
      <c r="B14" t="s">
        <v>157</v>
      </c>
      <c r="C14" s="2">
        <v>27</v>
      </c>
      <c r="D14" t="s">
        <v>169</v>
      </c>
      <c r="E14" s="2">
        <v>43</v>
      </c>
      <c r="F14" t="s">
        <v>174</v>
      </c>
      <c r="G14" s="2">
        <v>59</v>
      </c>
      <c r="I14" s="2">
        <v>75</v>
      </c>
      <c r="K14" s="2">
        <v>91</v>
      </c>
    </row>
    <row r="15" spans="1:11" ht="15">
      <c r="A15" s="2">
        <v>12</v>
      </c>
      <c r="B15" t="s">
        <v>158</v>
      </c>
      <c r="C15" s="2">
        <v>28</v>
      </c>
      <c r="D15" t="s">
        <v>170</v>
      </c>
      <c r="E15" s="2">
        <v>44</v>
      </c>
      <c r="F15" t="s">
        <v>186</v>
      </c>
      <c r="G15" s="2">
        <v>60</v>
      </c>
      <c r="I15" s="2">
        <v>76</v>
      </c>
      <c r="K15" s="2">
        <v>92</v>
      </c>
    </row>
    <row r="16" spans="1:11" ht="15">
      <c r="A16" s="2">
        <v>13</v>
      </c>
      <c r="B16" t="s">
        <v>159</v>
      </c>
      <c r="C16" s="2">
        <v>29</v>
      </c>
      <c r="D16" t="s">
        <v>171</v>
      </c>
      <c r="E16" s="2">
        <v>45</v>
      </c>
      <c r="F16" t="s">
        <v>18</v>
      </c>
      <c r="G16" s="2">
        <v>61</v>
      </c>
      <c r="I16" s="2">
        <v>77</v>
      </c>
      <c r="K16" s="2">
        <v>93</v>
      </c>
    </row>
    <row r="17" spans="1:11" ht="15">
      <c r="A17" s="2">
        <v>14</v>
      </c>
      <c r="B17" t="s">
        <v>160</v>
      </c>
      <c r="C17" s="2">
        <v>30</v>
      </c>
      <c r="D17" t="s">
        <v>172</v>
      </c>
      <c r="E17" s="2">
        <v>46</v>
      </c>
      <c r="G17" s="2">
        <v>62</v>
      </c>
      <c r="I17" s="2">
        <v>78</v>
      </c>
      <c r="K17" s="2">
        <v>94</v>
      </c>
    </row>
    <row r="18" spans="1:11" ht="15">
      <c r="A18" s="2">
        <v>15</v>
      </c>
      <c r="B18" t="s">
        <v>161</v>
      </c>
      <c r="C18" s="2">
        <v>31</v>
      </c>
      <c r="D18" t="s">
        <v>173</v>
      </c>
      <c r="E18" s="2">
        <v>47</v>
      </c>
      <c r="G18" s="2">
        <v>63</v>
      </c>
      <c r="I18" s="2">
        <v>79</v>
      </c>
      <c r="K18" s="2">
        <v>95</v>
      </c>
    </row>
    <row r="19" spans="1:11" ht="15">
      <c r="A19" s="2">
        <v>16</v>
      </c>
      <c r="B19" t="s">
        <v>162</v>
      </c>
      <c r="C19" s="2">
        <v>32</v>
      </c>
      <c r="D19" t="s">
        <v>187</v>
      </c>
      <c r="E19" s="2">
        <v>48</v>
      </c>
      <c r="G19" s="2">
        <v>64</v>
      </c>
      <c r="I19" s="2">
        <v>80</v>
      </c>
      <c r="K19" s="2">
        <v>96</v>
      </c>
    </row>
    <row r="20" ht="15">
      <c r="C20" s="2"/>
    </row>
    <row r="21" spans="2:14" s="17" customFormat="1" ht="15">
      <c r="B21"/>
      <c r="C21" s="4" t="s">
        <v>16</v>
      </c>
      <c r="D21" s="4" t="s">
        <v>189</v>
      </c>
      <c r="E21" s="20"/>
      <c r="F21" s="20"/>
      <c r="H21" s="20"/>
      <c r="J21" s="21"/>
      <c r="K21" s="19"/>
      <c r="L21" s="20"/>
      <c r="N21"/>
    </row>
    <row r="22" spans="1:14" s="17" customFormat="1" ht="15">
      <c r="A22"/>
      <c r="B22" s="2" t="s">
        <v>0</v>
      </c>
      <c r="C22" s="2">
        <v>13.675</v>
      </c>
      <c r="D22" s="2">
        <f>47*C22</f>
        <v>642.725</v>
      </c>
      <c r="E22" s="21"/>
      <c r="F22" s="21"/>
      <c r="G22" s="2"/>
      <c r="H22" s="21"/>
      <c r="I22" s="19"/>
      <c r="J22" s="21"/>
      <c r="K22" s="19"/>
      <c r="L22" s="21"/>
      <c r="N22"/>
    </row>
    <row r="23" spans="1:14" s="17" customFormat="1" ht="15">
      <c r="A23"/>
      <c r="B23" s="2" t="s">
        <v>1</v>
      </c>
      <c r="C23" s="2">
        <v>5</v>
      </c>
      <c r="D23" s="2">
        <f aca="true" t="shared" si="0" ref="D23:D28">47*C23</f>
        <v>235</v>
      </c>
      <c r="E23" s="21"/>
      <c r="F23" s="21"/>
      <c r="G23" s="2"/>
      <c r="H23" s="21"/>
      <c r="I23" s="19"/>
      <c r="J23" s="21"/>
      <c r="K23" s="19"/>
      <c r="L23" s="21"/>
      <c r="N23"/>
    </row>
    <row r="24" spans="1:14" s="17" customFormat="1" ht="15">
      <c r="A24"/>
      <c r="B24" s="2" t="s">
        <v>2</v>
      </c>
      <c r="C24" s="2">
        <v>2.5</v>
      </c>
      <c r="D24" s="2">
        <f t="shared" si="0"/>
        <v>117.5</v>
      </c>
      <c r="E24" s="21"/>
      <c r="F24" s="21"/>
      <c r="G24" s="2"/>
      <c r="H24" s="21"/>
      <c r="I24" s="19"/>
      <c r="J24" s="21"/>
      <c r="K24" s="19"/>
      <c r="L24" s="21"/>
      <c r="N24"/>
    </row>
    <row r="25" spans="1:14" s="17" customFormat="1" ht="15">
      <c r="A25"/>
      <c r="B25" s="2" t="s">
        <v>3</v>
      </c>
      <c r="C25" s="2">
        <v>1.25</v>
      </c>
      <c r="D25" s="2">
        <f t="shared" si="0"/>
        <v>58.75</v>
      </c>
      <c r="E25" s="21"/>
      <c r="F25" s="21"/>
      <c r="G25" s="2"/>
      <c r="H25" s="21"/>
      <c r="I25" s="19"/>
      <c r="K25" s="19"/>
      <c r="L25" s="21"/>
      <c r="N25"/>
    </row>
    <row r="26" spans="1:12" s="17" customFormat="1" ht="15">
      <c r="A26"/>
      <c r="B26" s="2" t="s">
        <v>3</v>
      </c>
      <c r="C26" s="2">
        <v>1.25</v>
      </c>
      <c r="D26" s="2">
        <f t="shared" si="0"/>
        <v>58.75</v>
      </c>
      <c r="E26" s="2"/>
      <c r="F26"/>
      <c r="G26" s="19"/>
      <c r="H26" s="19"/>
      <c r="I26" s="19"/>
      <c r="L26"/>
    </row>
    <row r="27" spans="1:12" s="17" customFormat="1" ht="15">
      <c r="A27"/>
      <c r="B27" s="2" t="s">
        <v>4</v>
      </c>
      <c r="C27" s="2">
        <v>0.2</v>
      </c>
      <c r="D27" s="2">
        <f t="shared" si="0"/>
        <v>9.4</v>
      </c>
      <c r="E27" s="2"/>
      <c r="F27"/>
      <c r="G27" s="19"/>
      <c r="H27" s="19"/>
      <c r="I27" s="19"/>
      <c r="L27"/>
    </row>
    <row r="28" spans="1:12" s="17" customFormat="1" ht="15">
      <c r="A28"/>
      <c r="B28" s="2" t="s">
        <v>5</v>
      </c>
      <c r="C28" s="2">
        <v>0.125</v>
      </c>
      <c r="D28" s="2">
        <f t="shared" si="0"/>
        <v>5.875</v>
      </c>
      <c r="E28"/>
      <c r="F28"/>
      <c r="G28" s="19"/>
      <c r="H28" s="19"/>
      <c r="I28" s="19"/>
      <c r="L28"/>
    </row>
    <row r="29" spans="1:12" s="17" customFormat="1" ht="15">
      <c r="A29"/>
      <c r="B29" s="2" t="s">
        <v>6</v>
      </c>
      <c r="C29" s="2">
        <v>1</v>
      </c>
      <c r="D29"/>
      <c r="E29"/>
      <c r="F29"/>
      <c r="G29" s="19"/>
      <c r="H29" s="19"/>
      <c r="I29" s="19"/>
      <c r="L29"/>
    </row>
    <row r="30" spans="1:12" s="17" customFormat="1" ht="15">
      <c r="A30"/>
      <c r="B30" s="2" t="s">
        <v>7</v>
      </c>
      <c r="C30" s="2">
        <f>SUM(C22:C29)</f>
        <v>25</v>
      </c>
      <c r="D30"/>
      <c r="E30"/>
      <c r="F30"/>
      <c r="G30" s="19"/>
      <c r="H30" s="19"/>
      <c r="I30" s="19"/>
      <c r="L30"/>
    </row>
    <row r="31" spans="1:12" s="17" customFormat="1" ht="15">
      <c r="A31"/>
      <c r="B31" s="2"/>
      <c r="C31" s="2"/>
      <c r="D31" s="2"/>
      <c r="E31" s="2"/>
      <c r="F31"/>
      <c r="G31" s="19"/>
      <c r="H31" s="19"/>
      <c r="I31" s="19"/>
      <c r="L31"/>
    </row>
    <row r="32" spans="1:12" s="17" customFormat="1" ht="15">
      <c r="A32"/>
      <c r="B32" s="2" t="s">
        <v>8</v>
      </c>
      <c r="C32" s="6" t="s">
        <v>14</v>
      </c>
      <c r="D32" s="6" t="s">
        <v>15</v>
      </c>
      <c r="E32" s="2"/>
      <c r="F32"/>
      <c r="G32" s="19"/>
      <c r="H32" s="19"/>
      <c r="I32" s="19"/>
      <c r="L32"/>
    </row>
    <row r="33" spans="1:12" s="17" customFormat="1" ht="15">
      <c r="A33"/>
      <c r="B33" s="2" t="s">
        <v>9</v>
      </c>
      <c r="C33" s="2">
        <v>95</v>
      </c>
      <c r="D33" s="3">
        <v>0.08333333333333333</v>
      </c>
      <c r="E33" s="2"/>
      <c r="F33" s="2"/>
      <c r="G33" s="19"/>
      <c r="H33" s="19"/>
      <c r="I33" s="19"/>
      <c r="L33"/>
    </row>
    <row r="34" spans="1:12" s="17" customFormat="1" ht="15">
      <c r="A34"/>
      <c r="B34" s="2" t="s">
        <v>10</v>
      </c>
      <c r="C34" s="2">
        <v>95</v>
      </c>
      <c r="D34" s="2">
        <v>25</v>
      </c>
      <c r="E34"/>
      <c r="F34"/>
      <c r="G34" s="19"/>
      <c r="H34"/>
      <c r="I34" s="19"/>
      <c r="L34"/>
    </row>
    <row r="35" spans="2:4" ht="15">
      <c r="B35" s="2" t="s">
        <v>11</v>
      </c>
      <c r="C35" s="2">
        <v>48</v>
      </c>
      <c r="D35" s="2">
        <v>25</v>
      </c>
    </row>
    <row r="36" spans="2:4" ht="15">
      <c r="B36" s="2" t="s">
        <v>191</v>
      </c>
      <c r="C36" s="2">
        <v>72</v>
      </c>
      <c r="D36" s="3">
        <v>0.052083333333333336</v>
      </c>
    </row>
    <row r="37" spans="2:4" ht="15">
      <c r="B37" s="2" t="s">
        <v>13</v>
      </c>
      <c r="C37" s="2">
        <v>35</v>
      </c>
      <c r="D37" s="2"/>
    </row>
    <row r="47" ht="12.75">
      <c r="O47" s="18"/>
    </row>
    <row r="48" ht="12.75">
      <c r="O48" s="18"/>
    </row>
    <row r="49" ht="12.75">
      <c r="O49" s="18"/>
    </row>
    <row r="50" ht="12.75">
      <c r="O50" s="18"/>
    </row>
    <row r="51" ht="12.75">
      <c r="O51" s="18"/>
    </row>
    <row r="52" ht="12.75">
      <c r="O52" s="18"/>
    </row>
    <row r="53" ht="12.75">
      <c r="O53" s="18"/>
    </row>
    <row r="54" ht="12.75">
      <c r="O54" s="18"/>
    </row>
    <row r="55" ht="12.75">
      <c r="O55" s="18"/>
    </row>
    <row r="56" ht="12.75">
      <c r="O56" s="18"/>
    </row>
    <row r="57" ht="12.75">
      <c r="O57" s="18"/>
    </row>
    <row r="58" ht="12.75">
      <c r="O58" s="18"/>
    </row>
    <row r="59" ht="12.75">
      <c r="O59" s="18"/>
    </row>
    <row r="60" ht="12.75">
      <c r="O60" s="18"/>
    </row>
    <row r="61" ht="12.75">
      <c r="O61" s="18"/>
    </row>
    <row r="62" ht="12.75">
      <c r="O62" s="18"/>
    </row>
    <row r="63" ht="12.75">
      <c r="O63" s="18"/>
    </row>
    <row r="64" ht="12.75">
      <c r="O64" s="18"/>
    </row>
    <row r="65" ht="12.75">
      <c r="O65" s="18"/>
    </row>
    <row r="66" ht="12.75">
      <c r="O66" s="18"/>
    </row>
    <row r="67" ht="12.75">
      <c r="O67" s="18"/>
    </row>
    <row r="68" ht="12.75">
      <c r="O68" s="18"/>
    </row>
    <row r="69" ht="12.75">
      <c r="O69" s="18"/>
    </row>
    <row r="70" ht="12.75">
      <c r="O70" s="18"/>
    </row>
    <row r="71" ht="12.75">
      <c r="O71" s="18"/>
    </row>
    <row r="72" ht="12.75">
      <c r="O72" s="18"/>
    </row>
    <row r="73" ht="12.75">
      <c r="O73" s="18"/>
    </row>
    <row r="74" ht="12.75">
      <c r="O74" s="18"/>
    </row>
    <row r="75" ht="12.75">
      <c r="O75" s="18"/>
    </row>
    <row r="76" ht="12.75">
      <c r="O76" s="18"/>
    </row>
    <row r="77" ht="12.75">
      <c r="O77" s="18"/>
    </row>
    <row r="78" ht="12.75">
      <c r="O78" s="18"/>
    </row>
    <row r="79" ht="12.75">
      <c r="O79" s="18"/>
    </row>
    <row r="80" ht="12.75">
      <c r="O80" s="18"/>
    </row>
    <row r="81" ht="12.75">
      <c r="O81" s="18"/>
    </row>
    <row r="82" ht="12.75">
      <c r="O82" s="18"/>
    </row>
    <row r="83" ht="12.75">
      <c r="O83" s="18"/>
    </row>
    <row r="84" ht="12.75">
      <c r="O84" s="18"/>
    </row>
    <row r="85" ht="12.75">
      <c r="O85" s="18"/>
    </row>
    <row r="86" ht="12.75">
      <c r="O86" s="18"/>
    </row>
    <row r="87" ht="12.75">
      <c r="O87" s="18"/>
    </row>
    <row r="88" ht="12.75">
      <c r="O88" s="18"/>
    </row>
    <row r="89" ht="12.75">
      <c r="O89" s="18"/>
    </row>
    <row r="90" ht="12.75">
      <c r="O90" s="18"/>
    </row>
    <row r="91" ht="12.75">
      <c r="O91" s="18"/>
    </row>
    <row r="92" ht="12.75">
      <c r="O92" s="18"/>
    </row>
    <row r="93" ht="12.75">
      <c r="O93" s="18"/>
    </row>
  </sheetData>
  <sheetProtection/>
  <printOptions/>
  <pageMargins left="0.5" right="0.5" top="0.5" bottom="0.5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Brigham Young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Unmack</dc:creator>
  <cp:keywords/>
  <dc:description/>
  <cp:lastModifiedBy>Peter J Unmack</cp:lastModifiedBy>
  <cp:lastPrinted>2012-04-16T17:51:45Z</cp:lastPrinted>
  <dcterms:created xsi:type="dcterms:W3CDTF">2007-04-27T19:18:50Z</dcterms:created>
  <dcterms:modified xsi:type="dcterms:W3CDTF">2012-04-16T19:44:40Z</dcterms:modified>
  <cp:category/>
  <cp:version/>
  <cp:contentType/>
  <cp:contentStatus/>
</cp:coreProperties>
</file>